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O10" i="1"/>
  <c r="O14" i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I17" i="1" s="1"/>
  <c r="H10" i="1"/>
  <c r="H14" i="1" s="1"/>
  <c r="G10" i="1"/>
  <c r="G14" i="1" s="1"/>
  <c r="F10" i="1"/>
  <c r="F14" i="1" s="1"/>
  <c r="E10" i="1"/>
  <c r="E14" i="1" s="1"/>
  <c r="N14" i="1" l="1"/>
  <c r="G17" i="1"/>
  <c r="F17" i="1"/>
  <c r="K14" i="1"/>
  <c r="D11" i="1"/>
  <c r="M14" i="1"/>
  <c r="H17" i="1"/>
  <c r="L14" i="1"/>
  <c r="E17" i="1"/>
  <c r="L17" i="1" l="1"/>
  <c r="K17" i="1"/>
  <c r="M17" i="1"/>
</calcChain>
</file>

<file path=xl/sharedStrings.xml><?xml version="1.0" encoding="utf-8"?>
<sst xmlns="http://schemas.openxmlformats.org/spreadsheetml/2006/main" count="76" uniqueCount="52">
  <si>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</si>
  <si>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</si>
  <si>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</si>
  <si>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</si>
  <si>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</si>
  <si>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</si>
  <si>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</si>
  <si>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</si>
  <si>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</si>
  <si>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</si>
  <si>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</si>
  <si>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</si>
  <si>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</si>
  <si>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</si>
  <si>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</si>
  <si>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</si>
  <si>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</si>
  <si>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</si>
  <si>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</si>
  <si>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</si>
  <si>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</si>
  <si>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</si>
  <si>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</si>
  <si>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</si>
  <si>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</si>
  <si>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</si>
  <si>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</si>
  <si>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</si>
  <si>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</si>
  <si>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</si>
  <si>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</si>
  <si>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</si>
  <si>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</si>
  <si>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</si>
  <si>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</si>
  <si>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</si>
  <si>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</si>
  <si>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</si>
  <si>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Sari Sintonen</t>
  </si>
  <si>
    <t>MESTARUUSSARJA</t>
  </si>
  <si>
    <t>IPV</t>
  </si>
  <si>
    <t>ykkössarja</t>
  </si>
  <si>
    <t>IPV = Imatran Pallo-Veikot  (1955)</t>
  </si>
  <si>
    <t>suomensarja</t>
  </si>
  <si>
    <t>URA SM-SARJASSA</t>
  </si>
  <si>
    <t>Cup</t>
  </si>
  <si>
    <t>10.</t>
  </si>
  <si>
    <t>2.  ottelu</t>
  </si>
  <si>
    <t>4.  ottelu</t>
  </si>
  <si>
    <t>13.05. 1984  IPV - IT  8-17</t>
  </si>
  <si>
    <t>19.05. 1984  NJ - IPV  11-4</t>
  </si>
  <si>
    <t>24.05. 1984  IPV - Tahko  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</si>
</sst>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/>
    <xf numFmtId="165" fontId="1" fillId="10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46</v>
      </c>
      <c r="D4" s="41" t="s">
        <v>40</v>
      </c>
      <c r="E4" s="27">
        <v>18</v>
      </c>
      <c r="F4" s="27">
        <v>1</v>
      </c>
      <c r="G4" s="27">
        <v>4</v>
      </c>
      <c r="H4" s="27">
        <v>13</v>
      </c>
      <c r="I4" s="27">
        <v>53</v>
      </c>
      <c r="J4" s="27">
        <v>17</v>
      </c>
      <c r="K4" s="27">
        <v>18</v>
      </c>
      <c r="L4" s="27">
        <v>13</v>
      </c>
      <c r="M4" s="27">
        <v>5</v>
      </c>
      <c r="N4" s="30">
        <v>0.5145631067961165</v>
      </c>
      <c r="O4" s="25">
        <v>103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5">
        <v>1985</v>
      </c>
      <c r="C5" s="85"/>
      <c r="D5" s="91"/>
      <c r="E5" s="85"/>
      <c r="F5" s="85"/>
      <c r="G5" s="85"/>
      <c r="H5" s="85"/>
      <c r="I5" s="85"/>
      <c r="J5" s="85"/>
      <c r="K5" s="85"/>
      <c r="L5" s="85"/>
      <c r="M5" s="85"/>
      <c r="N5" s="9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92">
        <v>1986</v>
      </c>
      <c r="C6" s="92"/>
      <c r="D6" s="93"/>
      <c r="E6" s="92"/>
      <c r="F6" s="92"/>
      <c r="G6" s="92"/>
      <c r="H6" s="92"/>
      <c r="I6" s="92"/>
      <c r="J6" s="92"/>
      <c r="K6" s="92"/>
      <c r="L6" s="92"/>
      <c r="M6" s="92"/>
      <c r="N6" s="9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1987</v>
      </c>
      <c r="C7" s="85"/>
      <c r="D7" s="86" t="s">
        <v>40</v>
      </c>
      <c r="E7" s="85"/>
      <c r="F7" s="87" t="s">
        <v>43</v>
      </c>
      <c r="G7" s="88"/>
      <c r="H7" s="89"/>
      <c r="I7" s="85"/>
      <c r="J7" s="85"/>
      <c r="K7" s="85"/>
      <c r="L7" s="85"/>
      <c r="M7" s="85"/>
      <c r="N7" s="9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1988</v>
      </c>
      <c r="C8" s="79"/>
      <c r="D8" s="80" t="s">
        <v>40</v>
      </c>
      <c r="E8" s="79"/>
      <c r="F8" s="81" t="s">
        <v>41</v>
      </c>
      <c r="G8" s="82"/>
      <c r="H8" s="83"/>
      <c r="I8" s="79"/>
      <c r="J8" s="79"/>
      <c r="K8" s="79"/>
      <c r="L8" s="79"/>
      <c r="M8" s="79"/>
      <c r="N8" s="8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9">
        <v>1989</v>
      </c>
      <c r="C9" s="79"/>
      <c r="D9" s="80" t="s">
        <v>40</v>
      </c>
      <c r="E9" s="79"/>
      <c r="F9" s="81" t="s">
        <v>41</v>
      </c>
      <c r="G9" s="82"/>
      <c r="H9" s="83"/>
      <c r="I9" s="79"/>
      <c r="J9" s="79"/>
      <c r="K9" s="79"/>
      <c r="L9" s="79"/>
      <c r="M9" s="79"/>
      <c r="N9" s="8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18</v>
      </c>
      <c r="F10" s="19">
        <f t="shared" si="0"/>
        <v>1</v>
      </c>
      <c r="G10" s="19">
        <f t="shared" si="0"/>
        <v>4</v>
      </c>
      <c r="H10" s="19">
        <f t="shared" si="0"/>
        <v>13</v>
      </c>
      <c r="I10" s="19">
        <f t="shared" si="0"/>
        <v>53</v>
      </c>
      <c r="J10" s="19">
        <f t="shared" si="0"/>
        <v>17</v>
      </c>
      <c r="K10" s="19">
        <f t="shared" si="0"/>
        <v>18</v>
      </c>
      <c r="L10" s="19">
        <f t="shared" si="0"/>
        <v>13</v>
      </c>
      <c r="M10" s="19">
        <f t="shared" si="0"/>
        <v>5</v>
      </c>
      <c r="N10" s="31">
        <v>0.51500000000000001</v>
      </c>
      <c r="O10" s="32" t="e">
        <f>SUM(#REF!)</f>
        <v>#REF!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40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44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35</v>
      </c>
      <c r="O13" s="25"/>
      <c r="P13" s="41" t="s">
        <v>30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18</v>
      </c>
      <c r="F14" s="27">
        <f>PRODUCT(F10)</f>
        <v>1</v>
      </c>
      <c r="G14" s="27">
        <f>PRODUCT(G10)</f>
        <v>4</v>
      </c>
      <c r="H14" s="27">
        <f>PRODUCT(H10)</f>
        <v>13</v>
      </c>
      <c r="I14" s="27">
        <f>PRODUCT(I10)</f>
        <v>53</v>
      </c>
      <c r="J14" s="1"/>
      <c r="K14" s="45">
        <f>PRODUCT((F14+G14)/E14)</f>
        <v>0.27777777777777779</v>
      </c>
      <c r="L14" s="45">
        <f>PRODUCT(H14/E14)</f>
        <v>0.72222222222222221</v>
      </c>
      <c r="M14" s="45">
        <f>PRODUCT(I14/E14)</f>
        <v>2.9444444444444446</v>
      </c>
      <c r="N14" s="30">
        <f>PRODUCT(N10)</f>
        <v>0.51500000000000001</v>
      </c>
      <c r="O14" s="25" t="e">
        <f>PRODUCT(O10)</f>
        <v>#REF!</v>
      </c>
      <c r="P14" s="46" t="s">
        <v>31</v>
      </c>
      <c r="Q14" s="47"/>
      <c r="R14" s="47"/>
      <c r="S14" s="48" t="s">
        <v>49</v>
      </c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 t="s">
        <v>36</v>
      </c>
      <c r="AE14" s="49"/>
      <c r="AF14" s="5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16</v>
      </c>
      <c r="C15" s="52"/>
      <c r="D15" s="53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4" t="s">
        <v>32</v>
      </c>
      <c r="Q15" s="55"/>
      <c r="R15" s="55"/>
      <c r="S15" s="56" t="s">
        <v>51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48</v>
      </c>
      <c r="AE15" s="57"/>
      <c r="AF15" s="5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9" t="s">
        <v>17</v>
      </c>
      <c r="C16" s="60"/>
      <c r="D16" s="61"/>
      <c r="E16" s="28"/>
      <c r="F16" s="28"/>
      <c r="G16" s="28"/>
      <c r="H16" s="28"/>
      <c r="I16" s="28"/>
      <c r="J16" s="1"/>
      <c r="K16" s="62"/>
      <c r="L16" s="62"/>
      <c r="M16" s="62"/>
      <c r="N16" s="63"/>
      <c r="O16" s="25"/>
      <c r="P16" s="54" t="s">
        <v>33</v>
      </c>
      <c r="Q16" s="55"/>
      <c r="R16" s="55"/>
      <c r="S16" s="56" t="s">
        <v>50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 t="s">
        <v>47</v>
      </c>
      <c r="AE16" s="57"/>
      <c r="AF16" s="5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18</v>
      </c>
      <c r="C17" s="65"/>
      <c r="D17" s="66"/>
      <c r="E17" s="19">
        <f>SUM(E14:E16)</f>
        <v>18</v>
      </c>
      <c r="F17" s="19">
        <f>SUM(F14:F16)</f>
        <v>1</v>
      </c>
      <c r="G17" s="19">
        <f>SUM(G14:G16)</f>
        <v>4</v>
      </c>
      <c r="H17" s="19">
        <f>SUM(H14:H16)</f>
        <v>13</v>
      </c>
      <c r="I17" s="19">
        <f>SUM(I14:I16)</f>
        <v>53</v>
      </c>
      <c r="J17" s="1"/>
      <c r="K17" s="67">
        <f>PRODUCT((F17+G17)/E17)</f>
        <v>0.27777777777777779</v>
      </c>
      <c r="L17" s="67">
        <f>PRODUCT(H17/E17)</f>
        <v>0.72222222222222221</v>
      </c>
      <c r="M17" s="67">
        <f>PRODUCT(I17/E17)</f>
        <v>2.9444444444444446</v>
      </c>
      <c r="N17" s="31">
        <v>0.51500000000000001</v>
      </c>
      <c r="O17" s="25" t="e">
        <f>SUM(O14:O16)</f>
        <v>#REF!</v>
      </c>
      <c r="P17" s="68" t="s">
        <v>34</v>
      </c>
      <c r="Q17" s="69"/>
      <c r="R17" s="69"/>
      <c r="S17" s="70" t="s">
        <v>51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 t="s">
        <v>48</v>
      </c>
      <c r="AE17" s="71"/>
      <c r="AF17" s="72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37</v>
      </c>
      <c r="C19" s="1"/>
      <c r="D19" s="1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2019-02-01T18:23:15Z</dcterms:modified>
</cp:coreProperties>
</file>